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Development Control\Determining Officers Useful Info\Climate Emergency Planning Statement\"/>
    </mc:Choice>
  </mc:AlternateContent>
  <bookViews>
    <workbookView xWindow="0" yWindow="0" windowWidth="23040" windowHeight="9192" activeTab="4"/>
  </bookViews>
  <sheets>
    <sheet name="Project details" sheetId="4" r:id="rId1"/>
    <sheet name="Sheet1" sheetId="6" state="hidden" r:id="rId2"/>
    <sheet name="M1 Minors" sheetId="1" r:id="rId3"/>
    <sheet name="M1 Majors" sheetId="5" r:id="rId4"/>
    <sheet name="M5" sheetId="3" r:id="rId5"/>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0" i="3" l="1"/>
  <c r="G6" i="6" l="1"/>
  <c r="K6" i="6" s="1"/>
  <c r="C10" i="5" l="1"/>
  <c r="C14" i="5" l="1"/>
  <c r="C17" i="5" s="1"/>
  <c r="C18" i="5" s="1"/>
  <c r="C20" i="5" s="1"/>
  <c r="H25" i="1" l="1"/>
  <c r="D21" i="3" l="1"/>
  <c r="D10" i="3"/>
  <c r="D17" i="3"/>
  <c r="H14" i="1" l="1"/>
  <c r="L14" i="1" s="1"/>
  <c r="H27" i="1" s="1"/>
  <c r="H7" i="1"/>
  <c r="H24" i="1" s="1"/>
  <c r="H29" i="1" l="1"/>
</calcChain>
</file>

<file path=xl/comments1.xml><?xml version="1.0" encoding="utf-8"?>
<comments xmlns="http://schemas.openxmlformats.org/spreadsheetml/2006/main">
  <authors>
    <author>Phil Baker</author>
  </authors>
  <commentList>
    <comment ref="B6" authorId="0" shapeId="0">
      <text>
        <r>
          <rPr>
            <sz val="10"/>
            <color indexed="81"/>
            <rFont val="Tahoma"/>
            <family val="2"/>
          </rPr>
          <t>Use the tabs below to find the relevant requirement worksheet</t>
        </r>
        <r>
          <rPr>
            <sz val="9"/>
            <color indexed="81"/>
            <rFont val="Tahoma"/>
            <family val="2"/>
          </rPr>
          <t xml:space="preserve">
</t>
        </r>
      </text>
    </comment>
  </commentList>
</comments>
</file>

<file path=xl/comments2.xml><?xml version="1.0" encoding="utf-8"?>
<comments xmlns="http://schemas.openxmlformats.org/spreadsheetml/2006/main">
  <authors>
    <author>Phil Baker</author>
  </authors>
  <commentList>
    <comment ref="G5" authorId="0" shapeId="0">
      <text>
        <r>
          <rPr>
            <sz val="9"/>
            <color indexed="81"/>
            <rFont val="Tahoma"/>
            <family val="2"/>
          </rPr>
          <t xml:space="preserve">
This figure should be expressed in watts.  For example, a 1.4kWp system should be input as 1,400
</t>
        </r>
      </text>
    </comment>
    <comment ref="I5" authorId="0" shapeId="0">
      <text>
        <r>
          <rPr>
            <sz val="9"/>
            <color indexed="81"/>
            <rFont val="Tahoma"/>
            <family val="2"/>
          </rPr>
          <t xml:space="preserve">
If a PV system is modelled to perform at around 80%, this needs to be expressed as 0.80 in the cell.  This figure adjusts the theoretical installed capacity into real life performance of the system.
If a PV system is split across different arrays with different orientations, an average of the arrays should be used.
</t>
        </r>
      </text>
    </comment>
  </commentList>
</comments>
</file>

<file path=xl/comments3.xml><?xml version="1.0" encoding="utf-8"?>
<comments xmlns="http://schemas.openxmlformats.org/spreadsheetml/2006/main">
  <authors>
    <author>Phil Baker</author>
  </authors>
  <commentList>
    <comment ref="B7" authorId="0" shapeId="0">
      <text>
        <r>
          <rPr>
            <sz val="9"/>
            <color indexed="81"/>
            <rFont val="Tahoma"/>
            <charset val="1"/>
          </rPr>
          <t xml:space="preserve">Insert data for each unit up to 10
</t>
        </r>
      </text>
    </comment>
    <comment ref="H13" authorId="0" shapeId="0">
      <text>
        <r>
          <rPr>
            <sz val="9"/>
            <color indexed="81"/>
            <rFont val="Tahoma"/>
            <family val="2"/>
          </rPr>
          <t xml:space="preserve">
This figure should be expressed in watts.  For example, a 3.8kWp system should be input as 3,800
</t>
        </r>
      </text>
    </comment>
    <comment ref="J13" authorId="0" shapeId="0">
      <text>
        <r>
          <rPr>
            <sz val="9"/>
            <color indexed="81"/>
            <rFont val="Tahoma"/>
            <family val="2"/>
          </rPr>
          <t xml:space="preserve">
If a PV system is modelled to perform at around 80%, this needs to be expressed as 0.80 in the cell.  This figure adjusts the theoretical installed capacity into real life performance of the system.
If a PV system is split across different arrays with different orientations, an average of the arrays should be used.
</t>
        </r>
      </text>
    </comment>
  </commentList>
</comments>
</file>

<file path=xl/comments4.xml><?xml version="1.0" encoding="utf-8"?>
<comments xmlns="http://schemas.openxmlformats.org/spreadsheetml/2006/main">
  <authors>
    <author>Phil Baker</author>
  </authors>
  <commentList>
    <comment ref="C5" authorId="0" shapeId="0">
      <text>
        <r>
          <rPr>
            <sz val="9"/>
            <color indexed="81"/>
            <rFont val="Tahoma"/>
            <charset val="1"/>
          </rPr>
          <t xml:space="preserve">Full details of how this aggregate dfigure has been derived will be contained within the Energy Strategy as stipulated in the SPD
</t>
        </r>
      </text>
    </comment>
    <comment ref="C10" authorId="0" shapeId="0">
      <text>
        <r>
          <rPr>
            <sz val="9"/>
            <color indexed="81"/>
            <rFont val="Tahoma"/>
            <family val="2"/>
          </rPr>
          <t>This figure should be expressed in watts.  For example, a combined 175kWp system should be input as 175000</t>
        </r>
      </text>
    </comment>
    <comment ref="C12" authorId="0" shapeId="0">
      <text>
        <r>
          <rPr>
            <sz val="9"/>
            <color indexed="81"/>
            <rFont val="Tahoma"/>
            <family val="2"/>
          </rPr>
          <t>If a PV system is modelled to perform at around 80%, this needs to be expressed as 0.80 in the cell.  This figure adjusts the theoretical installed capacity into real life performance of the system.
Across a larger site, the average ratio of PV systems should be used</t>
        </r>
      </text>
    </comment>
  </commentList>
</comments>
</file>

<file path=xl/comments5.xml><?xml version="1.0" encoding="utf-8"?>
<comments xmlns="http://schemas.openxmlformats.org/spreadsheetml/2006/main">
  <authors>
    <author>Phil Baker</author>
  </authors>
  <commentList>
    <comment ref="C6" authorId="0" shapeId="0">
      <text>
        <r>
          <rPr>
            <sz val="9"/>
            <color indexed="81"/>
            <rFont val="Tahoma"/>
            <family val="2"/>
          </rPr>
          <t>This figure needs to be expressed in tonnes of carbon dioxide, e.g 18.2 t/CO2
A schedule of inputs from the embodied carbon software used to create this figure needs to be provided</t>
        </r>
      </text>
    </comment>
    <comment ref="C7" authorId="0" shapeId="0">
      <text>
        <r>
          <rPr>
            <sz val="9"/>
            <color indexed="81"/>
            <rFont val="Tahoma"/>
            <family val="2"/>
          </rPr>
          <t>This figure needs to be expressed in tonnes of carbon dioxide, e.g 75 t/CO2
A schedule of inputs from the embodied carbon software used to create this figure needs to be provided</t>
        </r>
      </text>
    </comment>
    <comment ref="C8" authorId="0" shapeId="0">
      <text>
        <r>
          <rPr>
            <sz val="9"/>
            <color indexed="81"/>
            <rFont val="Tahoma"/>
            <charset val="1"/>
          </rPr>
          <t xml:space="preserve">Figures must be expressed in terms of tonnes of carbon dioxide offset, e.g 10 t/CO2.
A full schedule of materials to be reused needs to include the carbon savings, and a description of how the materials will be reused
A full schedule of materials to be recycled will need to include the associated carbon savings, the name, address and licence of the recycling facility that is taking the materials, with confirmation of this required as part of the discharge of condition process
</t>
        </r>
      </text>
    </comment>
    <comment ref="C15" authorId="0" shapeId="0">
      <text>
        <r>
          <rPr>
            <sz val="9"/>
            <color indexed="81"/>
            <rFont val="Tahoma"/>
            <charset val="1"/>
          </rPr>
          <t xml:space="preserve">Taken from the 'as designed' SAP, which will need to be submitted as part of the application.  This figure should be expressed as KgCO2/sqm as shown in section 4 of the SAP assessment
</t>
        </r>
      </text>
    </comment>
    <comment ref="C19" authorId="0" shapeId="0">
      <text>
        <r>
          <rPr>
            <sz val="9"/>
            <color indexed="81"/>
            <rFont val="Tahoma"/>
            <family val="2"/>
          </rPr>
          <t xml:space="preserve">Taken from the 'as designed' SAP, which will need to be submitted as part of the application.  This figure should be expressed as KgCO2/sqm as shown in section 4 of the SAP assessment
</t>
        </r>
      </text>
    </comment>
    <comment ref="C21" authorId="0" shapeId="0">
      <text>
        <r>
          <rPr>
            <sz val="9"/>
            <color indexed="81"/>
            <rFont val="Tahoma"/>
            <family val="2"/>
          </rPr>
          <t xml:space="preserve">Convert KgCO2 into tonnes of CO2 tCO2 per annum
</t>
        </r>
      </text>
    </comment>
  </commentList>
</comments>
</file>

<file path=xl/sharedStrings.xml><?xml version="1.0" encoding="utf-8"?>
<sst xmlns="http://schemas.openxmlformats.org/spreadsheetml/2006/main" count="61" uniqueCount="54">
  <si>
    <t>No of panels</t>
  </si>
  <si>
    <t>Sqm (all floors)</t>
  </si>
  <si>
    <t>KgCO2/annum</t>
  </si>
  <si>
    <t>% saving</t>
  </si>
  <si>
    <t>Baseline Calculation</t>
  </si>
  <si>
    <t>Watts per panel</t>
  </si>
  <si>
    <t>Calculating onsite energy generation for PV</t>
  </si>
  <si>
    <t>Calculating onsite energy generation from other sources</t>
  </si>
  <si>
    <t>No of units</t>
  </si>
  <si>
    <t>Watts per unit</t>
  </si>
  <si>
    <t>Combined kWp</t>
  </si>
  <si>
    <t>TER (KgCO2/sqm)</t>
  </si>
  <si>
    <t xml:space="preserve">Actual output </t>
  </si>
  <si>
    <t>Combined power output</t>
  </si>
  <si>
    <t>Annual CO2 saving</t>
  </si>
  <si>
    <t>Performance ratio</t>
  </si>
  <si>
    <t>Amount of embodied carbon in the existing structure</t>
  </si>
  <si>
    <t>Amount of up front embodied carbon in replacement building</t>
  </si>
  <si>
    <t>Amount of carbon saved by reuse or recycling</t>
  </si>
  <si>
    <t>Net total carbon cost of the project</t>
  </si>
  <si>
    <t>Name of software used to calculate net carbon figure</t>
  </si>
  <si>
    <t>TER of replacement building</t>
  </si>
  <si>
    <t>Floor area of replacement building</t>
  </si>
  <si>
    <t>DER of replacement building</t>
  </si>
  <si>
    <t>TER - DER to provide annual savings of CO2</t>
  </si>
  <si>
    <t>Annual savings mulitiplied by 25 years</t>
  </si>
  <si>
    <t>M1 - Onsite Renewable Energy Generation</t>
  </si>
  <si>
    <t>t/CO2</t>
  </si>
  <si>
    <t>Does this software accord with EN15978?</t>
  </si>
  <si>
    <t>M5 - Demolition and rebuild</t>
  </si>
  <si>
    <t>Offset within the maximum 25 years (yes/no)?</t>
  </si>
  <si>
    <t>Kg/CO2 per annum</t>
  </si>
  <si>
    <t>Name of project</t>
  </si>
  <si>
    <t>M1 - onsite renewables</t>
  </si>
  <si>
    <t>Information provided (yes/no)</t>
  </si>
  <si>
    <t>M5 - demolition &amp; rebuild</t>
  </si>
  <si>
    <t>Instructions</t>
  </si>
  <si>
    <t>Combined TER baseline for all buildings</t>
  </si>
  <si>
    <t>Tonnes of CO2/annum</t>
  </si>
  <si>
    <t>Number of PV panels across the scheme</t>
  </si>
  <si>
    <t>Installed capacity per panel</t>
  </si>
  <si>
    <t>Total installed kWp</t>
  </si>
  <si>
    <t>Averaged performance ratio</t>
  </si>
  <si>
    <t xml:space="preserve">Real world output </t>
  </si>
  <si>
    <t>Generation (PV)</t>
  </si>
  <si>
    <t>Generation (other)</t>
  </si>
  <si>
    <t>Baseline</t>
  </si>
  <si>
    <t>Onsite energy generation</t>
  </si>
  <si>
    <t>Carbon savings</t>
  </si>
  <si>
    <t>Assumed 'real world' output</t>
  </si>
  <si>
    <t>Converted CO2 savings</t>
  </si>
  <si>
    <r>
      <t xml:space="preserve">Please complete all the </t>
    </r>
    <r>
      <rPr>
        <b/>
        <sz val="12"/>
        <color theme="1"/>
        <rFont val="Calibri"/>
        <family val="2"/>
        <scheme val="minor"/>
      </rPr>
      <t>shaded cells</t>
    </r>
    <r>
      <rPr>
        <sz val="12"/>
        <color theme="1"/>
        <rFont val="Calibri"/>
        <family val="2"/>
        <scheme val="minor"/>
      </rPr>
      <t xml:space="preserve"> for each of the relevant measures (M1 or M5) using relavant data about the proposal</t>
    </r>
  </si>
  <si>
    <t>No</t>
  </si>
  <si>
    <t>Annual operational CO2 emissions of replacement building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</si>
</sst>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9"/>
      <color indexed="81"/>
      <name val="Tahoma"/>
      <family val="2"/>
    </font>
    <font>
      <sz val="22"/>
      <color theme="1"/>
      <name val="Calibri"/>
      <family val="2"/>
      <scheme val="minor"/>
    </font>
    <font>
      <sz val="20"/>
      <color theme="1"/>
      <name val="Calibri"/>
      <family val="2"/>
      <scheme val="minor"/>
    </font>
    <font>
      <sz val="9"/>
      <color indexed="81"/>
      <name val="Tahoma"/>
      <charset val="1"/>
    </font>
    <font>
      <sz val="14"/>
      <color theme="1"/>
      <name val="Calibri"/>
      <family val="2"/>
      <scheme val="minor"/>
    </font>
    <font>
      <b/>
      <sz val="14"/>
      <color theme="1"/>
      <name val="Calibri"/>
      <family val="2"/>
      <scheme val="minor"/>
    </font>
    <font>
      <sz val="12"/>
      <color theme="1"/>
      <name val="Calibri"/>
      <family val="2"/>
      <scheme val="minor"/>
    </font>
    <font>
      <sz val="10"/>
      <color indexed="81"/>
      <name val="Tahoma"/>
      <family val="2"/>
    </font>
    <font>
      <sz val="16"/>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s>
  <borders count="1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1">
    <xf numFmtId="0" fontId="0" fillId="0" borderId="0"/>
  </cellStyleXfs>
  <cellXfs count="52">
    <xf numFmtId="0" fontId="0" fillId="0" borderId="0" xfId="0"/>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2" fontId="0" fillId="0" borderId="9" xfId="0" applyNumberFormat="1" applyBorder="1"/>
    <xf numFmtId="0" fontId="2" fillId="0" borderId="0" xfId="0" applyFont="1"/>
    <xf numFmtId="0" fontId="2" fillId="0" borderId="9" xfId="0" applyFont="1" applyBorder="1"/>
    <xf numFmtId="0" fontId="0" fillId="0" borderId="0" xfId="0" applyBorder="1" applyAlignment="1">
      <alignment horizontal="center"/>
    </xf>
    <xf numFmtId="0" fontId="0" fillId="2" borderId="4" xfId="0" applyFill="1" applyBorder="1"/>
    <xf numFmtId="0" fontId="0" fillId="2" borderId="0" xfId="0" applyFill="1" applyBorder="1"/>
    <xf numFmtId="0" fontId="0" fillId="0" borderId="13" xfId="0" applyBorder="1"/>
    <xf numFmtId="0" fontId="0" fillId="0" borderId="14" xfId="0" applyBorder="1"/>
    <xf numFmtId="0" fontId="0" fillId="0" borderId="15" xfId="0" applyBorder="1"/>
    <xf numFmtId="0" fontId="5" fillId="0" borderId="0" xfId="0" applyFont="1"/>
    <xf numFmtId="0" fontId="0" fillId="3" borderId="0" xfId="0" applyFill="1" applyBorder="1"/>
    <xf numFmtId="0" fontId="0" fillId="3" borderId="14" xfId="0" applyFill="1" applyBorder="1"/>
    <xf numFmtId="0" fontId="6" fillId="0" borderId="0" xfId="0" applyFont="1"/>
    <xf numFmtId="0" fontId="2" fillId="0" borderId="6" xfId="0" applyFont="1" applyBorder="1"/>
    <xf numFmtId="0" fontId="2" fillId="0" borderId="8" xfId="0" applyFont="1" applyBorder="1"/>
    <xf numFmtId="0" fontId="7" fillId="0" borderId="0" xfId="0" applyFont="1" applyBorder="1" applyAlignment="1">
      <alignment horizontal="center"/>
    </xf>
    <xf numFmtId="3" fontId="0" fillId="5" borderId="8" xfId="0" applyNumberFormat="1" applyFill="1" applyBorder="1"/>
    <xf numFmtId="0" fontId="0" fillId="5" borderId="5" xfId="0" applyFill="1" applyBorder="1"/>
    <xf numFmtId="0" fontId="7" fillId="0" borderId="10" xfId="0" applyFont="1" applyBorder="1" applyAlignment="1">
      <alignment horizontal="center"/>
    </xf>
    <xf numFmtId="0" fontId="7" fillId="0" borderId="12" xfId="0" applyFont="1" applyBorder="1" applyAlignment="1">
      <alignment horizontal="center"/>
    </xf>
    <xf numFmtId="0" fontId="7" fillId="0" borderId="11" xfId="0" applyFont="1" applyBorder="1" applyAlignment="1">
      <alignment horizontal="center"/>
    </xf>
    <xf numFmtId="0" fontId="3" fillId="0" borderId="10" xfId="0" applyFont="1" applyBorder="1" applyAlignment="1">
      <alignment horizontal="center"/>
    </xf>
    <xf numFmtId="0" fontId="3" fillId="0" borderId="12" xfId="0" applyFont="1" applyBorder="1" applyAlignment="1">
      <alignment horizontal="center"/>
    </xf>
    <xf numFmtId="0" fontId="5" fillId="0" borderId="10" xfId="0" applyFont="1" applyBorder="1" applyAlignment="1">
      <alignment horizontal="center"/>
    </xf>
    <xf numFmtId="0" fontId="5" fillId="0" borderId="11" xfId="0" applyFont="1" applyBorder="1" applyAlignment="1">
      <alignment horizontal="center"/>
    </xf>
    <xf numFmtId="0" fontId="3" fillId="4" borderId="10" xfId="0" applyFont="1" applyFill="1" applyBorder="1" applyAlignment="1">
      <alignment horizontal="center"/>
    </xf>
    <xf numFmtId="0" fontId="3" fillId="4" borderId="12" xfId="0" applyFont="1" applyFill="1" applyBorder="1" applyAlignment="1">
      <alignment horizontal="center"/>
    </xf>
    <xf numFmtId="0" fontId="3" fillId="4" borderId="11" xfId="0" applyFont="1" applyFill="1" applyBorder="1" applyAlignment="1">
      <alignment horizontal="center"/>
    </xf>
    <xf numFmtId="0" fontId="5" fillId="4" borderId="10" xfId="0" applyFont="1" applyFill="1" applyBorder="1" applyAlignment="1">
      <alignment horizontal="center"/>
    </xf>
    <xf numFmtId="0" fontId="5" fillId="4" borderId="11" xfId="0" applyFont="1" applyFill="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0" fillId="2" borderId="0" xfId="0" applyFill="1" applyBorder="1" applyAlignment="1">
      <alignment horizontal="center"/>
    </xf>
    <xf numFmtId="0" fontId="3" fillId="0" borderId="11" xfId="0" applyFont="1" applyBorder="1" applyAlignment="1">
      <alignment horizontal="center"/>
    </xf>
    <xf numFmtId="0" fontId="9" fillId="0" borderId="1" xfId="0" applyFont="1" applyBorder="1" applyAlignment="1">
      <alignment horizontal="center"/>
    </xf>
    <xf numFmtId="0" fontId="9" fillId="0" borderId="3" xfId="0" applyFont="1"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3" fillId="0" borderId="0" xfId="0" applyFont="1" applyAlignment="1">
      <alignment horizontal="center"/>
    </xf>
    <xf numFmtId="0" fontId="0" fillId="3" borderId="10" xfId="0" applyFill="1" applyBorder="1" applyAlignment="1">
      <alignment horizontal="center"/>
    </xf>
    <xf numFmtId="0" fontId="0" fillId="3" borderId="11" xfId="0"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J13"/>
  <sheetViews>
    <sheetView workbookViewId="0">
      <selection activeCell="B14" sqref="B14"/>
    </sheetView>
  </sheetViews>
  <sheetFormatPr defaultRowHeight="14.4" x14ac:dyDescent="0.3"/>
  <cols>
    <col min="2" max="2" width="28" customWidth="1"/>
    <col min="4" max="4" width="18.5546875" customWidth="1"/>
    <col min="6" max="6" width="23" customWidth="1"/>
    <col min="8" max="8" width="20.44140625" customWidth="1"/>
  </cols>
  <sheetData>
    <row r="2" spans="2:10" ht="15" thickBot="1" x14ac:dyDescent="0.35"/>
    <row r="3" spans="2:10" ht="26.4" thickBot="1" x14ac:dyDescent="0.55000000000000004">
      <c r="B3" s="29" t="s">
        <v>32</v>
      </c>
      <c r="C3" s="30"/>
      <c r="D3" s="33"/>
      <c r="E3" s="34"/>
      <c r="F3" s="34"/>
      <c r="G3" s="34"/>
      <c r="H3" s="34"/>
      <c r="I3" s="35"/>
      <c r="J3" s="11"/>
    </row>
    <row r="4" spans="2:10" ht="15" thickBot="1" x14ac:dyDescent="0.35"/>
    <row r="5" spans="2:10" ht="18.600000000000001" thickBot="1" x14ac:dyDescent="0.4">
      <c r="B5" s="17"/>
      <c r="C5" s="17"/>
      <c r="D5" s="31" t="s">
        <v>33</v>
      </c>
      <c r="E5" s="32"/>
      <c r="F5" s="31" t="s">
        <v>35</v>
      </c>
      <c r="G5" s="32"/>
    </row>
    <row r="6" spans="2:10" ht="18.600000000000001" thickBot="1" x14ac:dyDescent="0.4">
      <c r="B6" s="31" t="s">
        <v>34</v>
      </c>
      <c r="C6" s="32"/>
      <c r="D6" s="36"/>
      <c r="E6" s="37"/>
      <c r="F6" s="36"/>
      <c r="G6" s="37"/>
    </row>
    <row r="11" spans="2:10" ht="15.6" x14ac:dyDescent="0.3">
      <c r="H11" s="23"/>
    </row>
    <row r="12" spans="2:10" ht="18.600000000000001" thickBot="1" x14ac:dyDescent="0.4">
      <c r="B12" s="20" t="s">
        <v>36</v>
      </c>
    </row>
    <row r="13" spans="2:10" ht="16.2" thickBot="1" x14ac:dyDescent="0.35">
      <c r="B13" s="26" t="s">
        <v>51</v>
      </c>
      <c r="C13" s="27"/>
      <c r="D13" s="27"/>
      <c r="E13" s="27"/>
      <c r="F13" s="27"/>
      <c r="G13" s="27"/>
      <c r="H13" s="28"/>
    </row>
  </sheetData>
  <mergeCells count="8">
    <mergeCell ref="B13:H13"/>
    <mergeCell ref="B3:C3"/>
    <mergeCell ref="B6:C6"/>
    <mergeCell ref="D5:E5"/>
    <mergeCell ref="F5:G5"/>
    <mergeCell ref="D3:I3"/>
    <mergeCell ref="D6:E6"/>
    <mergeCell ref="F6:G6"/>
  </mergeCells>
  <pageMargins left="0.7" right="0.7" top="0.75" bottom="0.75" header="0.3" footer="0.3"/>
  <pageSetup paperSize="9" orientation="portrait" r:id="rId1"/>
  <headerFooter>
    <oddHeader>&amp;L&amp;"Arial"&amp;12&amp;K000000OFFICIAL&amp;1#</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L7"/>
  <sheetViews>
    <sheetView workbookViewId="0">
      <selection activeCell="G21" sqref="G21"/>
    </sheetView>
  </sheetViews>
  <sheetFormatPr defaultRowHeight="14.4" x14ac:dyDescent="0.3"/>
  <sheetData>
    <row r="2" spans="2:12" ht="15" thickBot="1" x14ac:dyDescent="0.35"/>
    <row r="3" spans="2:12" ht="28.8" x14ac:dyDescent="0.55000000000000004">
      <c r="B3" s="38" t="s">
        <v>6</v>
      </c>
      <c r="C3" s="39"/>
      <c r="D3" s="39"/>
      <c r="E3" s="39"/>
      <c r="F3" s="39"/>
      <c r="G3" s="39"/>
      <c r="H3" s="39"/>
      <c r="I3" s="39"/>
      <c r="J3" s="39"/>
      <c r="K3" s="39"/>
      <c r="L3" s="40"/>
    </row>
    <row r="4" spans="2:12" x14ac:dyDescent="0.3">
      <c r="B4" s="1"/>
      <c r="C4" s="2"/>
      <c r="D4" s="2"/>
      <c r="E4" s="2"/>
      <c r="F4" s="2"/>
      <c r="G4" s="2"/>
      <c r="H4" s="2"/>
      <c r="I4" s="2"/>
      <c r="J4" s="2"/>
      <c r="K4" s="2"/>
      <c r="L4" s="3"/>
    </row>
    <row r="5" spans="2:12" x14ac:dyDescent="0.3">
      <c r="B5" s="1" t="s">
        <v>0</v>
      </c>
      <c r="C5" s="2"/>
      <c r="D5" s="41" t="s">
        <v>5</v>
      </c>
      <c r="E5" s="41"/>
      <c r="F5" s="2"/>
      <c r="G5" s="2" t="s">
        <v>13</v>
      </c>
      <c r="H5" s="2"/>
      <c r="I5" s="2" t="s">
        <v>15</v>
      </c>
      <c r="J5" s="2"/>
      <c r="K5" s="41" t="s">
        <v>12</v>
      </c>
      <c r="L5" s="42"/>
    </row>
    <row r="6" spans="2:12" ht="15" thickBot="1" x14ac:dyDescent="0.35">
      <c r="B6" s="12">
        <v>0</v>
      </c>
      <c r="C6" s="2"/>
      <c r="D6" s="43">
        <v>0</v>
      </c>
      <c r="E6" s="43"/>
      <c r="F6" s="2"/>
      <c r="G6" s="8">
        <f>B6*D6</f>
        <v>0</v>
      </c>
      <c r="H6" s="2"/>
      <c r="I6" s="13">
        <v>0</v>
      </c>
      <c r="J6" s="2"/>
      <c r="K6" s="7">
        <f>G6*I6</f>
        <v>0</v>
      </c>
      <c r="L6" s="3"/>
    </row>
    <row r="7" spans="2:12" ht="15.6" thickTop="1" thickBot="1" x14ac:dyDescent="0.35">
      <c r="B7" s="4"/>
      <c r="C7" s="5"/>
      <c r="D7" s="5"/>
      <c r="E7" s="5"/>
      <c r="F7" s="5"/>
      <c r="G7" s="5"/>
      <c r="H7" s="5"/>
      <c r="I7" s="5"/>
      <c r="J7" s="5"/>
      <c r="K7" s="5"/>
      <c r="L7" s="6"/>
    </row>
  </sheetData>
  <mergeCells count="4">
    <mergeCell ref="B3:L3"/>
    <mergeCell ref="D5:E5"/>
    <mergeCell ref="K5:L5"/>
    <mergeCell ref="D6:E6"/>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M30"/>
  <sheetViews>
    <sheetView topLeftCell="A3" zoomScale="80" zoomScaleNormal="80" workbookViewId="0">
      <selection activeCell="M25" sqref="M25"/>
    </sheetView>
  </sheetViews>
  <sheetFormatPr defaultRowHeight="14.4" x14ac:dyDescent="0.3"/>
  <cols>
    <col min="3" max="3" width="15.21875" customWidth="1"/>
    <col min="4" max="4" width="2.6640625" customWidth="1"/>
    <col min="7" max="7" width="3.6640625" customWidth="1"/>
    <col min="8" max="8" width="21" customWidth="1"/>
    <col min="9" max="9" width="3.5546875" customWidth="1"/>
    <col min="10" max="10" width="19.44140625" customWidth="1"/>
    <col min="11" max="11" width="3.5546875" customWidth="1"/>
  </cols>
  <sheetData>
    <row r="1" spans="2:13" ht="15" thickBot="1" x14ac:dyDescent="0.35"/>
    <row r="2" spans="2:13" ht="26.4" thickBot="1" x14ac:dyDescent="0.55000000000000004">
      <c r="C2" s="29" t="s">
        <v>26</v>
      </c>
      <c r="D2" s="30"/>
      <c r="E2" s="30"/>
      <c r="F2" s="30"/>
      <c r="G2" s="30"/>
      <c r="H2" s="30"/>
      <c r="I2" s="30"/>
      <c r="J2" s="30"/>
      <c r="K2" s="30"/>
      <c r="L2" s="30"/>
      <c r="M2" s="44"/>
    </row>
    <row r="3" spans="2:13" ht="15" thickBot="1" x14ac:dyDescent="0.35"/>
    <row r="4" spans="2:13" ht="28.8" x14ac:dyDescent="0.55000000000000004">
      <c r="C4" s="38" t="s">
        <v>4</v>
      </c>
      <c r="D4" s="39"/>
      <c r="E4" s="39"/>
      <c r="F4" s="39"/>
      <c r="G4" s="39"/>
      <c r="H4" s="39"/>
      <c r="I4" s="39"/>
      <c r="J4" s="39"/>
      <c r="K4" s="39"/>
      <c r="L4" s="39"/>
      <c r="M4" s="40"/>
    </row>
    <row r="5" spans="2:13" x14ac:dyDescent="0.3">
      <c r="C5" s="1"/>
      <c r="D5" s="2"/>
      <c r="E5" s="2"/>
      <c r="F5" s="2"/>
      <c r="G5" s="2"/>
      <c r="H5" s="2"/>
      <c r="I5" s="2"/>
      <c r="J5" s="2"/>
      <c r="K5" s="2"/>
      <c r="L5" s="2"/>
      <c r="M5" s="3"/>
    </row>
    <row r="6" spans="2:13" x14ac:dyDescent="0.3">
      <c r="C6" s="1" t="s">
        <v>11</v>
      </c>
      <c r="D6" s="2"/>
      <c r="E6" s="41" t="s">
        <v>1</v>
      </c>
      <c r="F6" s="41"/>
      <c r="G6" s="2"/>
      <c r="H6" s="2" t="s">
        <v>2</v>
      </c>
      <c r="I6" s="2"/>
      <c r="J6" s="2"/>
      <c r="K6" s="2"/>
      <c r="L6" s="2"/>
      <c r="M6" s="3"/>
    </row>
    <row r="7" spans="2:13" ht="15" thickBot="1" x14ac:dyDescent="0.35">
      <c r="C7" s="12">
        <v>0</v>
      </c>
      <c r="D7" s="2"/>
      <c r="E7" s="43">
        <v>0</v>
      </c>
      <c r="F7" s="43"/>
      <c r="G7" s="2"/>
      <c r="H7" s="7">
        <f>C7*E7</f>
        <v>0</v>
      </c>
      <c r="I7" s="2"/>
      <c r="J7" s="2"/>
      <c r="K7" s="2"/>
      <c r="L7" s="2"/>
      <c r="M7" s="3"/>
    </row>
    <row r="8" spans="2:13" ht="15.6" thickTop="1" thickBot="1" x14ac:dyDescent="0.35">
      <c r="C8" s="4"/>
      <c r="D8" s="5"/>
      <c r="E8" s="5"/>
      <c r="F8" s="5"/>
      <c r="G8" s="5"/>
      <c r="H8" s="5"/>
      <c r="I8" s="5"/>
      <c r="J8" s="5"/>
      <c r="K8" s="5"/>
      <c r="L8" s="5"/>
      <c r="M8" s="6"/>
    </row>
    <row r="10" spans="2:13" ht="15" thickBot="1" x14ac:dyDescent="0.35"/>
    <row r="11" spans="2:13" ht="28.8" x14ac:dyDescent="0.55000000000000004">
      <c r="C11" s="38" t="s">
        <v>6</v>
      </c>
      <c r="D11" s="39"/>
      <c r="E11" s="39"/>
      <c r="F11" s="39"/>
      <c r="G11" s="39"/>
      <c r="H11" s="39"/>
      <c r="I11" s="39"/>
      <c r="J11" s="39"/>
      <c r="K11" s="39"/>
      <c r="L11" s="39"/>
      <c r="M11" s="40"/>
    </row>
    <row r="12" spans="2:13" x14ac:dyDescent="0.3">
      <c r="C12" s="1"/>
      <c r="D12" s="2"/>
      <c r="E12" s="2"/>
      <c r="F12" s="2"/>
      <c r="G12" s="2"/>
      <c r="H12" s="2"/>
      <c r="I12" s="2"/>
      <c r="J12" s="2"/>
      <c r="K12" s="2"/>
      <c r="L12" s="2"/>
      <c r="M12" s="3"/>
    </row>
    <row r="13" spans="2:13" x14ac:dyDescent="0.3">
      <c r="C13" s="1" t="s">
        <v>0</v>
      </c>
      <c r="D13" s="2"/>
      <c r="E13" s="41" t="s">
        <v>5</v>
      </c>
      <c r="F13" s="41"/>
      <c r="G13" s="2"/>
      <c r="H13" s="2" t="s">
        <v>13</v>
      </c>
      <c r="I13" s="2"/>
      <c r="J13" s="2" t="s">
        <v>15</v>
      </c>
      <c r="K13" s="2"/>
      <c r="L13" s="41" t="s">
        <v>12</v>
      </c>
      <c r="M13" s="42"/>
    </row>
    <row r="14" spans="2:13" ht="15" thickBot="1" x14ac:dyDescent="0.35">
      <c r="C14" s="12">
        <v>0</v>
      </c>
      <c r="D14" s="2"/>
      <c r="E14" s="43">
        <v>0</v>
      </c>
      <c r="F14" s="43"/>
      <c r="G14" s="2"/>
      <c r="H14" s="8">
        <f>C14*E14</f>
        <v>0</v>
      </c>
      <c r="I14" s="2"/>
      <c r="J14" s="13">
        <v>0</v>
      </c>
      <c r="K14" s="2"/>
      <c r="L14" s="7">
        <f>H14*J14</f>
        <v>0</v>
      </c>
      <c r="M14" s="3"/>
    </row>
    <row r="15" spans="2:13" ht="15.6" thickTop="1" thickBot="1" x14ac:dyDescent="0.35">
      <c r="C15" s="4"/>
      <c r="D15" s="5"/>
      <c r="E15" s="5"/>
      <c r="F15" s="5"/>
      <c r="G15" s="5"/>
      <c r="H15" s="5"/>
      <c r="I15" s="5"/>
      <c r="J15" s="5"/>
      <c r="K15" s="5"/>
      <c r="L15" s="5"/>
      <c r="M15" s="6"/>
    </row>
    <row r="16" spans="2:13" ht="15" thickBot="1" x14ac:dyDescent="0.35">
      <c r="C16" s="2"/>
      <c r="D16" s="2"/>
      <c r="E16" s="2"/>
      <c r="F16" s="2"/>
      <c r="G16" s="2"/>
      <c r="H16" s="2"/>
      <c r="I16" s="2"/>
      <c r="J16" s="2"/>
      <c r="K16" s="2"/>
      <c r="L16" s="2"/>
      <c r="M16" s="2"/>
    </row>
    <row r="17" spans="3:13" ht="28.8" x14ac:dyDescent="0.55000000000000004">
      <c r="C17" s="38" t="s">
        <v>7</v>
      </c>
      <c r="D17" s="39"/>
      <c r="E17" s="39"/>
      <c r="F17" s="39"/>
      <c r="G17" s="39"/>
      <c r="H17" s="39"/>
      <c r="I17" s="39"/>
      <c r="J17" s="39"/>
      <c r="K17" s="39"/>
      <c r="L17" s="39"/>
      <c r="M17" s="40"/>
    </row>
    <row r="18" spans="3:13" x14ac:dyDescent="0.3">
      <c r="C18" s="1"/>
      <c r="D18" s="2"/>
      <c r="E18" s="2"/>
      <c r="F18" s="2"/>
      <c r="G18" s="2"/>
      <c r="H18" s="2"/>
      <c r="I18" s="2"/>
      <c r="J18" s="2"/>
      <c r="K18" s="2"/>
      <c r="L18" s="2"/>
      <c r="M18" s="3"/>
    </row>
    <row r="19" spans="3:13" x14ac:dyDescent="0.3">
      <c r="C19" s="1" t="s">
        <v>8</v>
      </c>
      <c r="D19" s="2"/>
      <c r="E19" s="2" t="s">
        <v>9</v>
      </c>
      <c r="F19" s="2"/>
      <c r="G19" s="2"/>
      <c r="H19" s="2" t="s">
        <v>10</v>
      </c>
      <c r="I19" s="2"/>
      <c r="J19" s="2"/>
      <c r="K19" s="2"/>
      <c r="L19" s="2"/>
      <c r="M19" s="3"/>
    </row>
    <row r="20" spans="3:13" ht="15" thickBot="1" x14ac:dyDescent="0.35">
      <c r="C20" s="12"/>
      <c r="D20" s="2"/>
      <c r="E20" s="43"/>
      <c r="F20" s="43"/>
      <c r="G20" s="2"/>
      <c r="H20" s="7"/>
      <c r="I20" s="2"/>
      <c r="J20" s="2"/>
      <c r="K20" s="2"/>
      <c r="L20" s="2"/>
      <c r="M20" s="3"/>
    </row>
    <row r="21" spans="3:13" ht="15.6" thickTop="1" thickBot="1" x14ac:dyDescent="0.35">
      <c r="C21" s="4"/>
      <c r="D21" s="5"/>
      <c r="E21" s="5"/>
      <c r="F21" s="5"/>
      <c r="G21" s="5"/>
      <c r="H21" s="5"/>
      <c r="I21" s="5"/>
      <c r="J21" s="5"/>
      <c r="K21" s="5"/>
      <c r="L21" s="5"/>
      <c r="M21" s="6"/>
    </row>
    <row r="24" spans="3:13" ht="28.8" x14ac:dyDescent="0.55000000000000004">
      <c r="C24" s="9" t="s">
        <v>44</v>
      </c>
      <c r="H24" s="9">
        <f>H7</f>
        <v>0</v>
      </c>
    </row>
    <row r="25" spans="3:13" ht="28.8" x14ac:dyDescent="0.55000000000000004">
      <c r="C25" s="9" t="s">
        <v>45</v>
      </c>
      <c r="H25" s="9">
        <f>H20</f>
        <v>0</v>
      </c>
    </row>
    <row r="27" spans="3:13" ht="28.8" x14ac:dyDescent="0.55000000000000004">
      <c r="C27" s="9" t="s">
        <v>14</v>
      </c>
      <c r="H27" s="9">
        <f>L14*0.136</f>
        <v>0</v>
      </c>
    </row>
    <row r="28" spans="3:13" ht="28.8" x14ac:dyDescent="0.55000000000000004">
      <c r="C28" s="9"/>
      <c r="H28" s="9"/>
    </row>
    <row r="29" spans="3:13" ht="29.4" thickBot="1" x14ac:dyDescent="0.6">
      <c r="C29" s="9" t="s">
        <v>3</v>
      </c>
      <c r="H29" s="10" t="e">
        <f>(H27+H25)/H24*100</f>
        <v>#DIV/0!</v>
      </c>
    </row>
    <row r="30" spans="3:13" ht="15" thickTop="1" x14ac:dyDescent="0.3"/>
  </sheetData>
  <mergeCells count="10">
    <mergeCell ref="E20:F20"/>
    <mergeCell ref="E6:F6"/>
    <mergeCell ref="E13:F13"/>
    <mergeCell ref="L13:M13"/>
    <mergeCell ref="C11:M11"/>
    <mergeCell ref="C2:M2"/>
    <mergeCell ref="C4:M4"/>
    <mergeCell ref="C17:M17"/>
    <mergeCell ref="E7:F7"/>
    <mergeCell ref="E14:F14"/>
  </mergeCells>
  <pageMargins left="0.7" right="0.7" top="0.75" bottom="0.75" header="0.3" footer="0.3"/>
  <pageSetup paperSize="9" orientation="portrait"/>
  <headerFooter>
    <oddHeader>&amp;L&amp;"Arial"&amp;12&amp;K000000OFFICIAL&amp;1#</oddHeader>
  </headerFooter>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C20"/>
  <sheetViews>
    <sheetView workbookViewId="0">
      <selection activeCell="E22" sqref="E22"/>
    </sheetView>
  </sheetViews>
  <sheetFormatPr defaultRowHeight="14.4" x14ac:dyDescent="0.3"/>
  <cols>
    <col min="2" max="2" width="35.33203125" customWidth="1"/>
    <col min="3" max="3" width="19.21875" customWidth="1"/>
  </cols>
  <sheetData>
    <row r="2" spans="2:3" ht="15" thickBot="1" x14ac:dyDescent="0.35"/>
    <row r="3" spans="2:3" ht="21" x14ac:dyDescent="0.4">
      <c r="B3" s="45" t="s">
        <v>46</v>
      </c>
      <c r="C3" s="46"/>
    </row>
    <row r="4" spans="2:3" x14ac:dyDescent="0.3">
      <c r="B4" s="1"/>
      <c r="C4" s="3" t="s">
        <v>38</v>
      </c>
    </row>
    <row r="5" spans="2:3" ht="15" thickBot="1" x14ac:dyDescent="0.35">
      <c r="B5" s="4" t="s">
        <v>37</v>
      </c>
      <c r="C5" s="24">
        <v>0</v>
      </c>
    </row>
    <row r="6" spans="2:3" ht="15" thickBot="1" x14ac:dyDescent="0.35"/>
    <row r="7" spans="2:3" ht="21" x14ac:dyDescent="0.4">
      <c r="B7" s="45" t="s">
        <v>47</v>
      </c>
      <c r="C7" s="46"/>
    </row>
    <row r="8" spans="2:3" x14ac:dyDescent="0.3">
      <c r="B8" s="1" t="s">
        <v>39</v>
      </c>
      <c r="C8" s="25">
        <v>0</v>
      </c>
    </row>
    <row r="9" spans="2:3" x14ac:dyDescent="0.3">
      <c r="B9" s="1" t="s">
        <v>40</v>
      </c>
      <c r="C9" s="25">
        <v>0</v>
      </c>
    </row>
    <row r="10" spans="2:3" x14ac:dyDescent="0.3">
      <c r="B10" s="1" t="s">
        <v>41</v>
      </c>
      <c r="C10" s="3">
        <f>C8*C9</f>
        <v>0</v>
      </c>
    </row>
    <row r="11" spans="2:3" x14ac:dyDescent="0.3">
      <c r="B11" s="1"/>
      <c r="C11" s="3"/>
    </row>
    <row r="12" spans="2:3" x14ac:dyDescent="0.3">
      <c r="B12" s="1" t="s">
        <v>42</v>
      </c>
      <c r="C12" s="25">
        <v>0</v>
      </c>
    </row>
    <row r="13" spans="2:3" x14ac:dyDescent="0.3">
      <c r="B13" s="1"/>
      <c r="C13" s="3"/>
    </row>
    <row r="14" spans="2:3" ht="15" thickBot="1" x14ac:dyDescent="0.35">
      <c r="B14" s="4" t="s">
        <v>43</v>
      </c>
      <c r="C14" s="6">
        <f>C10*C12</f>
        <v>0</v>
      </c>
    </row>
    <row r="15" spans="2:3" ht="15" thickBot="1" x14ac:dyDescent="0.35"/>
    <row r="16" spans="2:3" ht="21" x14ac:dyDescent="0.4">
      <c r="B16" s="45" t="s">
        <v>48</v>
      </c>
      <c r="C16" s="46"/>
    </row>
    <row r="17" spans="2:3" x14ac:dyDescent="0.3">
      <c r="B17" s="1" t="s">
        <v>49</v>
      </c>
      <c r="C17" s="3">
        <f>C14</f>
        <v>0</v>
      </c>
    </row>
    <row r="18" spans="2:3" x14ac:dyDescent="0.3">
      <c r="B18" s="1" t="s">
        <v>50</v>
      </c>
      <c r="C18" s="3">
        <f>C17*0.136</f>
        <v>0</v>
      </c>
    </row>
    <row r="19" spans="2:3" x14ac:dyDescent="0.3">
      <c r="B19" s="1"/>
      <c r="C19" s="3"/>
    </row>
    <row r="20" spans="2:3" ht="29.4" thickBot="1" x14ac:dyDescent="0.6">
      <c r="B20" s="21" t="s">
        <v>3</v>
      </c>
      <c r="C20" s="22" t="e">
        <f>(C18/C5)*100</f>
        <v>#DIV/0!</v>
      </c>
    </row>
  </sheetData>
  <mergeCells count="3">
    <mergeCell ref="B3:C3"/>
    <mergeCell ref="B7:C7"/>
    <mergeCell ref="B16:C16"/>
  </mergeCell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F24"/>
  <sheetViews>
    <sheetView tabSelected="1" zoomScale="90" zoomScaleNormal="90" workbookViewId="0">
      <selection activeCell="C18" sqref="C18"/>
    </sheetView>
  </sheetViews>
  <sheetFormatPr defaultRowHeight="14.4" x14ac:dyDescent="0.3"/>
  <cols>
    <col min="3" max="3" width="52.33203125" customWidth="1"/>
    <col min="6" max="6" width="17.33203125" customWidth="1"/>
    <col min="7" max="7" width="14" customWidth="1"/>
  </cols>
  <sheetData>
    <row r="2" spans="3:6" ht="25.8" x14ac:dyDescent="0.5">
      <c r="C2" s="49" t="s">
        <v>29</v>
      </c>
      <c r="D2" s="49"/>
      <c r="E2" s="49"/>
    </row>
    <row r="4" spans="3:6" ht="15" thickBot="1" x14ac:dyDescent="0.35"/>
    <row r="5" spans="3:6" x14ac:dyDescent="0.3">
      <c r="C5" s="14"/>
      <c r="D5" s="15" t="s">
        <v>27</v>
      </c>
      <c r="E5" s="15"/>
      <c r="F5" s="16"/>
    </row>
    <row r="6" spans="3:6" x14ac:dyDescent="0.3">
      <c r="C6" s="1" t="s">
        <v>16</v>
      </c>
      <c r="D6" s="18">
        <v>25</v>
      </c>
      <c r="E6" s="2"/>
      <c r="F6" s="3"/>
    </row>
    <row r="7" spans="3:6" x14ac:dyDescent="0.3">
      <c r="C7" s="1" t="s">
        <v>17</v>
      </c>
      <c r="D7" s="18">
        <v>65</v>
      </c>
      <c r="E7" s="2"/>
      <c r="F7" s="3"/>
    </row>
    <row r="8" spans="3:6" x14ac:dyDescent="0.3">
      <c r="C8" s="1" t="s">
        <v>18</v>
      </c>
      <c r="D8" s="18">
        <v>7</v>
      </c>
      <c r="E8" s="2"/>
      <c r="F8" s="3"/>
    </row>
    <row r="9" spans="3:6" x14ac:dyDescent="0.3">
      <c r="C9" s="1"/>
      <c r="D9" s="2"/>
      <c r="E9" s="2"/>
      <c r="F9" s="3"/>
    </row>
    <row r="10" spans="3:6" x14ac:dyDescent="0.3">
      <c r="C10" s="1" t="s">
        <v>19</v>
      </c>
      <c r="D10" s="2">
        <f>D6+D7-D8</f>
        <v>83</v>
      </c>
      <c r="E10" s="2"/>
      <c r="F10" s="3"/>
    </row>
    <row r="11" spans="3:6" x14ac:dyDescent="0.3">
      <c r="C11" s="1"/>
      <c r="D11" s="2"/>
      <c r="E11" s="2"/>
      <c r="F11" s="3"/>
    </row>
    <row r="12" spans="3:6" x14ac:dyDescent="0.3">
      <c r="C12" s="1" t="s">
        <v>20</v>
      </c>
      <c r="D12" s="41"/>
      <c r="E12" s="41"/>
      <c r="F12" s="42"/>
    </row>
    <row r="13" spans="3:6" ht="15" thickBot="1" x14ac:dyDescent="0.35">
      <c r="C13" s="4" t="s">
        <v>28</v>
      </c>
      <c r="D13" s="47"/>
      <c r="E13" s="47"/>
      <c r="F13" s="48"/>
    </row>
    <row r="14" spans="3:6" ht="15" thickBot="1" x14ac:dyDescent="0.35"/>
    <row r="15" spans="3:6" x14ac:dyDescent="0.3">
      <c r="C15" s="14" t="s">
        <v>21</v>
      </c>
      <c r="D15" s="19">
        <v>9</v>
      </c>
      <c r="E15" s="15"/>
      <c r="F15" s="16"/>
    </row>
    <row r="16" spans="3:6" x14ac:dyDescent="0.3">
      <c r="C16" s="1" t="s">
        <v>22</v>
      </c>
      <c r="D16" s="18">
        <v>175</v>
      </c>
      <c r="E16" s="2"/>
      <c r="F16" s="3"/>
    </row>
    <row r="17" spans="3:6" ht="15" thickBot="1" x14ac:dyDescent="0.35">
      <c r="C17" s="4" t="s">
        <v>53</v>
      </c>
      <c r="D17" s="5">
        <f>D16*D15</f>
        <v>1575</v>
      </c>
      <c r="E17" s="5" t="s">
        <v>31</v>
      </c>
      <c r="F17" s="6"/>
    </row>
    <row r="18" spans="3:6" ht="15" thickBot="1" x14ac:dyDescent="0.35"/>
    <row r="19" spans="3:6" x14ac:dyDescent="0.3">
      <c r="C19" s="14" t="s">
        <v>23</v>
      </c>
      <c r="D19" s="19">
        <v>2</v>
      </c>
      <c r="E19" s="15"/>
      <c r="F19" s="16"/>
    </row>
    <row r="20" spans="3:6" x14ac:dyDescent="0.3">
      <c r="C20" s="1" t="s">
        <v>24</v>
      </c>
      <c r="D20" s="2">
        <f>(D15-D19)*D16</f>
        <v>1225</v>
      </c>
      <c r="E20" s="2"/>
      <c r="F20" s="3"/>
    </row>
    <row r="21" spans="3:6" ht="15" thickBot="1" x14ac:dyDescent="0.35">
      <c r="C21" s="4" t="s">
        <v>25</v>
      </c>
      <c r="D21" s="5">
        <f>D20*25</f>
        <v>30625</v>
      </c>
      <c r="E21" s="5"/>
      <c r="F21" s="6"/>
    </row>
    <row r="23" spans="3:6" ht="15" thickBot="1" x14ac:dyDescent="0.35"/>
    <row r="24" spans="3:6" ht="15" thickBot="1" x14ac:dyDescent="0.35">
      <c r="C24" t="s">
        <v>30</v>
      </c>
      <c r="D24" s="50" t="s">
        <v>52</v>
      </c>
      <c r="E24" s="51"/>
    </row>
  </sheetData>
  <mergeCells count="4">
    <mergeCell ref="D12:F12"/>
    <mergeCell ref="D13:F13"/>
    <mergeCell ref="C2:E2"/>
    <mergeCell ref="D24:E24"/>
  </mergeCells>
  <pageMargins left="0.7" right="0.7" top="0.75" bottom="0.75" header="0.3" footer="0.3"/>
  <pageSetup paperSize="9" orientation="portrait"/>
  <headerFooter>
    <oddHeader>&amp;L&amp;"Arial"&amp;12&amp;K000000OFFICIAL&amp;1#</oddHead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Project details</vt:lpstr>
      <vt:lpstr>Sheet1</vt:lpstr>
      <vt:lpstr>M1 Minors</vt:lpstr>
      <vt:lpstr>M1 Majors</vt:lpstr>
      <vt:lpstr>M5</vt:lpstr>
    </vt:vector>
  </TitlesOfParts>
  <Company>South Hams District and West Devon Borough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Phil Baker</dc:creator>
  <cp:lastModifiedBy>Phil Baker</cp:lastModifiedBy>
  <dcterms:created xsi:type="dcterms:W3CDTF">2022-11-24T08:11:35Z</dcterms:created>
  <dcterms:modified xsi:type="dcterms:W3CDTF">2023-01-24T12:27:03Z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7e41a6f-20d9-495c-ab00-eea5f6384699_Enabled">
    <vt:lpwstr>true</vt:lpwstr>
  </property>
  <property fmtid="{D5CDD505-2E9C-101B-9397-08002B2CF9AE}" pid="3" name="MSIP_Label_17e41a6f-20d9-495c-ab00-eea5f6384699_SetDate">
    <vt:lpwstr>2022-12-01T09:51:03Z</vt:lpwstr>
  </property>
  <property fmtid="{D5CDD505-2E9C-101B-9397-08002B2CF9AE}" pid="4" name="MSIP_Label_17e41a6f-20d9-495c-ab00-eea5f6384699_Method">
    <vt:lpwstr>Privileged</vt:lpwstr>
  </property>
  <property fmtid="{D5CDD505-2E9C-101B-9397-08002B2CF9AE}" pid="5" name="MSIP_Label_17e41a6f-20d9-495c-ab00-eea5f6384699_Name">
    <vt:lpwstr>17e41a6f-20d9-495c-ab00-eea5f6384699</vt:lpwstr>
  </property>
  <property fmtid="{D5CDD505-2E9C-101B-9397-08002B2CF9AE}" pid="6" name="MSIP_Label_17e41a6f-20d9-495c-ab00-eea5f6384699_SiteId">
    <vt:lpwstr>a9a3c3d1-fc0f-4943-bc2a-d73e388cc2df</vt:lpwstr>
  </property>
  <property fmtid="{D5CDD505-2E9C-101B-9397-08002B2CF9AE}" pid="7" name="MSIP_Label_17e41a6f-20d9-495c-ab00-eea5f6384699_ActionId">
    <vt:lpwstr>29cb9e81-0c85-4c03-8ffa-00008586c4ef</vt:lpwstr>
  </property>
  <property fmtid="{D5CDD505-2E9C-101B-9397-08002B2CF9AE}" pid="8" name="MSIP_Label_17e41a6f-20d9-495c-ab00-eea5f6384699_ContentBits">
    <vt:lpwstr>1</vt:lpwstr>
  </property>
</Properties>
</file>